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320" windowHeight="9975" tabRatio="533"/>
  </bookViews>
  <sheets>
    <sheet name="машинист локомотива" sheetId="4" r:id="rId1"/>
  </sheets>
  <calcPr calcId="124519"/>
</workbook>
</file>

<file path=xl/calcChain.xml><?xml version="1.0" encoding="utf-8"?>
<calcChain xmlns="http://schemas.openxmlformats.org/spreadsheetml/2006/main">
  <c r="H39" i="4"/>
  <c r="G39"/>
  <c r="H50"/>
  <c r="G50"/>
  <c r="U50"/>
  <c r="T50"/>
  <c r="R50"/>
  <c r="Q50"/>
  <c r="P50"/>
  <c r="O50"/>
  <c r="N50"/>
  <c r="M50"/>
  <c r="L50"/>
  <c r="K50"/>
  <c r="J50"/>
  <c r="I50"/>
  <c r="E39"/>
  <c r="D39"/>
  <c r="H29"/>
  <c r="G29"/>
  <c r="F29"/>
  <c r="E29"/>
  <c r="D29"/>
  <c r="H25"/>
  <c r="G25"/>
  <c r="F25"/>
  <c r="E25"/>
  <c r="D25"/>
  <c r="N17"/>
  <c r="K17"/>
  <c r="K24"/>
  <c r="G24"/>
  <c r="E24"/>
  <c r="U26"/>
  <c r="U24"/>
  <c r="U28"/>
  <c r="U17"/>
  <c r="U16"/>
</calcChain>
</file>

<file path=xl/sharedStrings.xml><?xml version="1.0" encoding="utf-8"?>
<sst xmlns="http://schemas.openxmlformats.org/spreadsheetml/2006/main" count="149" uniqueCount="129">
  <si>
    <t>Всего</t>
  </si>
  <si>
    <t>ОП.00</t>
  </si>
  <si>
    <t xml:space="preserve">Общепрофессиональный цикл </t>
  </si>
  <si>
    <t xml:space="preserve">Профессиональный цикл </t>
  </si>
  <si>
    <t>Профессиональные модули</t>
  </si>
  <si>
    <t>ПМ.01</t>
  </si>
  <si>
    <t>МДК.01.01</t>
  </si>
  <si>
    <t>УП.01</t>
  </si>
  <si>
    <t>ПП.01</t>
  </si>
  <si>
    <t>УП.02</t>
  </si>
  <si>
    <t>ПП.02</t>
  </si>
  <si>
    <t>ФК.00</t>
  </si>
  <si>
    <t>Физическая культура</t>
  </si>
  <si>
    <t>ГИА</t>
  </si>
  <si>
    <t>Государственная (итоговая) аттестация</t>
  </si>
  <si>
    <t>дисциплин и МДК</t>
  </si>
  <si>
    <t>учебной практики</t>
  </si>
  <si>
    <t>экзаменов</t>
  </si>
  <si>
    <t>дифф. зачетов</t>
  </si>
  <si>
    <t>зачетов</t>
  </si>
  <si>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</si>
  <si>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</si>
  <si>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</si>
  <si>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Учебная нагрузка обучающихся (час)</t>
  </si>
  <si>
    <t>Обязательная аудиторная нагрузка</t>
  </si>
  <si>
    <t>максимальная</t>
  </si>
  <si>
    <t>Самостоятельная нагрузка</t>
  </si>
  <si>
    <t>в том числе</t>
  </si>
  <si>
    <t>теории</t>
  </si>
  <si>
    <t>ЛПЗ, практики</t>
  </si>
  <si>
    <t>Распределение учебной нагрузки по курсам и семестрам (час в семестр)</t>
  </si>
  <si>
    <t>1 курс</t>
  </si>
  <si>
    <t>1 семестр</t>
  </si>
  <si>
    <t>2 семестр</t>
  </si>
  <si>
    <t>итого  по курсу</t>
  </si>
  <si>
    <t>2 курс</t>
  </si>
  <si>
    <t>3 курс</t>
  </si>
  <si>
    <t>Русский язык</t>
  </si>
  <si>
    <t>Литература</t>
  </si>
  <si>
    <t>Иностранный язык</t>
  </si>
  <si>
    <t>Обществознание (включая экономику и право)</t>
  </si>
  <si>
    <t>Химия</t>
  </si>
  <si>
    <t>Биология</t>
  </si>
  <si>
    <t>ОБЖ</t>
  </si>
  <si>
    <t>Математика</t>
  </si>
  <si>
    <t>Физика</t>
  </si>
  <si>
    <t>Информатика и ИКТ</t>
  </si>
  <si>
    <t>Безопасность жизнедеятельности</t>
  </si>
  <si>
    <t>Электротехника</t>
  </si>
  <si>
    <t>Материаловедение</t>
  </si>
  <si>
    <t>ОП.01</t>
  </si>
  <si>
    <t>ОП.02</t>
  </si>
  <si>
    <t>ОП.03</t>
  </si>
  <si>
    <t>ОП.04</t>
  </si>
  <si>
    <t>ОП.05</t>
  </si>
  <si>
    <t>Охрана труда</t>
  </si>
  <si>
    <t>ПМ.02</t>
  </si>
  <si>
    <t>Учебная практика</t>
  </si>
  <si>
    <t>Производственная практика</t>
  </si>
  <si>
    <t>МДК.02.01</t>
  </si>
  <si>
    <t>Основы технического черчения</t>
  </si>
  <si>
    <t>ОП.06</t>
  </si>
  <si>
    <t>Промежуточная аттестация</t>
  </si>
  <si>
    <t>Общеобразовательный блок</t>
  </si>
  <si>
    <t>итого по УП</t>
  </si>
  <si>
    <t xml:space="preserve">произв. практики </t>
  </si>
  <si>
    <t>Итого по ООД</t>
  </si>
  <si>
    <t>История</t>
  </si>
  <si>
    <t xml:space="preserve"> </t>
  </si>
  <si>
    <t>ОДБ.01.</t>
  </si>
  <si>
    <t>ОДБ.02.</t>
  </si>
  <si>
    <t>ОДБ.03.</t>
  </si>
  <si>
    <t>ОДБ.04.</t>
  </si>
  <si>
    <t>ОДБ.05.</t>
  </si>
  <si>
    <t>ОДБ.06.</t>
  </si>
  <si>
    <t>ОДБ.07.</t>
  </si>
  <si>
    <t>ОДБ.08.</t>
  </si>
  <si>
    <t>ОДБ.09.</t>
  </si>
  <si>
    <t>ОДП.01.</t>
  </si>
  <si>
    <t>ОДП.02.</t>
  </si>
  <si>
    <t>ОДП.03.</t>
  </si>
  <si>
    <t>ПП.00</t>
  </si>
  <si>
    <t>Директор ГАОУ НПО ПУ №17</t>
  </si>
  <si>
    <t>17.</t>
  </si>
  <si>
    <t>-,-,Э1</t>
  </si>
  <si>
    <t>З1,ДЗ2,-</t>
  </si>
  <si>
    <t>-,ДЗ1,-</t>
  </si>
  <si>
    <t>-,-,-</t>
  </si>
  <si>
    <t>-,ДЗ1,Э2</t>
  </si>
  <si>
    <t>-,-,Э2</t>
  </si>
  <si>
    <t>-,2,2</t>
  </si>
  <si>
    <t>Слесарное дело</t>
  </si>
  <si>
    <t>Общий курс железных дорог</t>
  </si>
  <si>
    <t>Техническое обслуживание и ремонт локомотива (по видам)</t>
  </si>
  <si>
    <t>Устройство, техническое обслуживание и ремонт узлов локомотива</t>
  </si>
  <si>
    <t>Управление и техническая эксплуатация локомотива (по видам)  под руководством машиниста</t>
  </si>
  <si>
    <t>Конструкция и управление локомотивом</t>
  </si>
  <si>
    <t>4 курс</t>
  </si>
  <si>
    <t>Зам. директора по УПР                           Камсков В.М.</t>
  </si>
  <si>
    <t>Зам. директора по ООД                          Обухова Н.С.</t>
  </si>
  <si>
    <t>ОП.07</t>
  </si>
  <si>
    <t>итого по ОДБ</t>
  </si>
  <si>
    <t>итого  по ОДП</t>
  </si>
  <si>
    <t>Итого  по ОП</t>
  </si>
  <si>
    <t>итого по  ПМ</t>
  </si>
  <si>
    <t>итого по ОП, ПМ и ФК</t>
  </si>
  <si>
    <t>Консультации - по 100 часов в год на учебную группу</t>
  </si>
  <si>
    <t>-,ДЗ2,-</t>
  </si>
  <si>
    <t>З1,-,-</t>
  </si>
  <si>
    <t>,-,-,Эк3</t>
  </si>
  <si>
    <t>З1,ДЗ2,Э3</t>
  </si>
  <si>
    <t>,-,-,Эк4</t>
  </si>
  <si>
    <t>-,ДЗ3,Э4</t>
  </si>
  <si>
    <t>-,ДЗ4,-</t>
  </si>
  <si>
    <t>1,2,4</t>
  </si>
  <si>
    <t>,-,ДЗ3,-</t>
  </si>
  <si>
    <t>-,Э2,-</t>
  </si>
  <si>
    <t>-,Э3,-</t>
  </si>
  <si>
    <t>,-,Э4,-</t>
  </si>
  <si>
    <t>"______" ______________ 2012г.</t>
  </si>
  <si>
    <t>____________А.Х.Шерстобитов</t>
  </si>
  <si>
    <t>"УТВЕРЖДАЮ"</t>
  </si>
  <si>
    <t xml:space="preserve">РАБОЧИЙ  УЧЕБНЫЙ  ПЛАН  ПО  ПРОФЕССИИ 190623.01 "МАШИНИСТ ЛОКОМОТИВА"    срок обучения 3г.5мес. </t>
  </si>
  <si>
    <t>1,6,2</t>
  </si>
  <si>
    <t>1,8,4</t>
  </si>
  <si>
    <t>1,1,4</t>
  </si>
  <si>
    <t>2,4,8</t>
  </si>
  <si>
    <t>3,12,12</t>
  </si>
  <si>
    <t>4з,ДЗ3,-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</si>
</sst>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2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4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97">
    <xf numFmtId="0" fontId="0" fillId="0" borderId="0" xfId="0"/>
    <xf numFmtId="0" fontId="9" fillId="0" borderId="0" xfId="0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Fill="1"/>
    <xf numFmtId="0" fontId="0" fillId="0" borderId="1" xfId="0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/>
    <xf numFmtId="0" fontId="12" fillId="0" borderId="1" xfId="0" applyFont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9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14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textRotation="90"/>
    </xf>
    <xf numFmtId="0" fontId="7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3" borderId="1" xfId="0" applyFont="1" applyFill="1" applyBorder="1"/>
    <xf numFmtId="0" fontId="7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1" fillId="4" borderId="1" xfId="0" applyFont="1" applyFill="1" applyBorder="1"/>
    <xf numFmtId="0" fontId="12" fillId="4" borderId="1" xfId="0" applyFont="1" applyFill="1" applyBorder="1"/>
    <xf numFmtId="0" fontId="9" fillId="4" borderId="1" xfId="0" applyFont="1" applyFill="1" applyBorder="1"/>
    <xf numFmtId="0" fontId="9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" fillId="0" borderId="1" xfId="0" applyFont="1" applyBorder="1"/>
    <xf numFmtId="0" fontId="1" fillId="3" borderId="1" xfId="0" applyFont="1" applyFill="1" applyBorder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12" fillId="5" borderId="1" xfId="0" applyFont="1" applyFill="1" applyBorder="1"/>
    <xf numFmtId="0" fontId="1" fillId="5" borderId="1" xfId="0" applyFont="1" applyFill="1" applyBorder="1"/>
    <xf numFmtId="0" fontId="12" fillId="0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2" fillId="5" borderId="2" xfId="0" applyFont="1" applyFill="1" applyBorder="1"/>
    <xf numFmtId="0" fontId="7" fillId="0" borderId="1" xfId="0" applyFont="1" applyFill="1" applyBorder="1" applyAlignment="1">
      <alignment horizontal="center" wrapText="1"/>
    </xf>
    <xf numFmtId="0" fontId="13" fillId="0" borderId="0" xfId="0" applyFont="1" applyAlignment="1"/>
    <xf numFmtId="0" fontId="12" fillId="4" borderId="2" xfId="0" applyFont="1" applyFill="1" applyBorder="1"/>
    <xf numFmtId="0" fontId="2" fillId="4" borderId="2" xfId="0" applyFont="1" applyFill="1" applyBorder="1"/>
    <xf numFmtId="0" fontId="5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9" fillId="0" borderId="1" xfId="0" applyFont="1" applyFill="1" applyBorder="1"/>
    <xf numFmtId="0" fontId="12" fillId="0" borderId="1" xfId="0" applyFont="1" applyFill="1" applyBorder="1"/>
    <xf numFmtId="0" fontId="12" fillId="0" borderId="0" xfId="0" applyFont="1"/>
    <xf numFmtId="0" fontId="7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wrapText="1"/>
    </xf>
    <xf numFmtId="16" fontId="7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left" wrapText="1" indent="1"/>
    </xf>
    <xf numFmtId="0" fontId="5" fillId="4" borderId="1" xfId="0" applyFont="1" applyFill="1" applyBorder="1" applyAlignment="1">
      <alignment horizontal="left" wrapText="1" indent="1"/>
    </xf>
    <xf numFmtId="0" fontId="2" fillId="0" borderId="1" xfId="0" applyFont="1" applyFill="1" applyBorder="1" applyAlignment="1">
      <alignment horizontal="left" wrapText="1" indent="1"/>
    </xf>
    <xf numFmtId="0" fontId="2" fillId="0" borderId="1" xfId="0" applyFont="1" applyBorder="1" applyAlignment="1">
      <alignment horizontal="left" wrapText="1" indent="1"/>
    </xf>
    <xf numFmtId="0" fontId="2" fillId="4" borderId="1" xfId="0" applyFont="1" applyFill="1" applyBorder="1" applyAlignment="1">
      <alignment horizontal="left" wrapText="1" indent="1"/>
    </xf>
    <xf numFmtId="0" fontId="12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 indent="1"/>
    </xf>
    <xf numFmtId="0" fontId="1" fillId="5" borderId="2" xfId="0" applyFont="1" applyFill="1" applyBorder="1"/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2" fillId="0" borderId="1" xfId="0" applyFont="1" applyFill="1" applyBorder="1" applyAlignment="1">
      <alignment horizontal="right" wrapText="1" indent="1"/>
    </xf>
    <xf numFmtId="0" fontId="12" fillId="4" borderId="1" xfId="0" applyFont="1" applyFill="1" applyBorder="1" applyAlignment="1">
      <alignment horizontal="right" wrapText="1" indent="1"/>
    </xf>
    <xf numFmtId="0" fontId="12" fillId="0" borderId="2" xfId="0" applyFont="1" applyFill="1" applyBorder="1"/>
    <xf numFmtId="0" fontId="12" fillId="5" borderId="2" xfId="0" applyFont="1" applyFill="1" applyBorder="1"/>
    <xf numFmtId="0" fontId="9" fillId="0" borderId="4" xfId="0" applyFont="1" applyFill="1" applyBorder="1"/>
    <xf numFmtId="0" fontId="12" fillId="0" borderId="7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center" wrapText="1"/>
    </xf>
    <xf numFmtId="0" fontId="9" fillId="6" borderId="1" xfId="0" applyFont="1" applyFill="1" applyBorder="1"/>
    <xf numFmtId="0" fontId="7" fillId="6" borderId="1" xfId="0" quotePrefix="1" applyFont="1" applyFill="1" applyBorder="1" applyAlignment="1">
      <alignment horizontal="center" wrapText="1"/>
    </xf>
    <xf numFmtId="0" fontId="12" fillId="6" borderId="1" xfId="0" applyFont="1" applyFill="1" applyBorder="1"/>
    <xf numFmtId="0" fontId="0" fillId="6" borderId="1" xfId="0" applyFill="1" applyBorder="1"/>
    <xf numFmtId="0" fontId="7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7" fillId="6" borderId="2" xfId="0" applyFont="1" applyFill="1" applyBorder="1" applyAlignment="1">
      <alignment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wrapText="1"/>
    </xf>
    <xf numFmtId="0" fontId="9" fillId="6" borderId="2" xfId="0" applyFont="1" applyFill="1" applyBorder="1"/>
    <xf numFmtId="0" fontId="9" fillId="7" borderId="1" xfId="0" applyFont="1" applyFill="1" applyBorder="1"/>
    <xf numFmtId="0" fontId="7" fillId="7" borderId="3" xfId="0" applyFont="1" applyFill="1" applyBorder="1" applyAlignment="1">
      <alignment wrapText="1"/>
    </xf>
    <xf numFmtId="0" fontId="5" fillId="7" borderId="1" xfId="0" quotePrefix="1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12" fillId="7" borderId="3" xfId="0" applyFont="1" applyFill="1" applyBorder="1"/>
    <xf numFmtId="0" fontId="2" fillId="7" borderId="3" xfId="0" applyFont="1" applyFill="1" applyBorder="1"/>
    <xf numFmtId="0" fontId="12" fillId="7" borderId="1" xfId="0" applyFont="1" applyFill="1" applyBorder="1"/>
    <xf numFmtId="0" fontId="2" fillId="7" borderId="1" xfId="0" applyFont="1" applyFill="1" applyBorder="1"/>
    <xf numFmtId="0" fontId="19" fillId="0" borderId="1" xfId="0" applyFont="1" applyBorder="1"/>
    <xf numFmtId="0" fontId="9" fillId="5" borderId="1" xfId="0" applyFont="1" applyFill="1" applyBorder="1" applyAlignment="1">
      <alignment horizontal="left"/>
    </xf>
    <xf numFmtId="0" fontId="20" fillId="4" borderId="1" xfId="0" applyFont="1" applyFill="1" applyBorder="1"/>
    <xf numFmtId="0" fontId="20" fillId="0" borderId="1" xfId="0" applyFont="1" applyBorder="1"/>
    <xf numFmtId="0" fontId="20" fillId="5" borderId="1" xfId="0" applyFont="1" applyFill="1" applyBorder="1"/>
    <xf numFmtId="0" fontId="7" fillId="6" borderId="1" xfId="0" applyFont="1" applyFill="1" applyBorder="1" applyAlignment="1">
      <alignment horizontal="right" wrapText="1"/>
    </xf>
    <xf numFmtId="0" fontId="0" fillId="0" borderId="0" xfId="0" applyFont="1"/>
    <xf numFmtId="0" fontId="7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7" fillId="13" borderId="1" xfId="0" applyFont="1" applyFill="1" applyBorder="1" applyAlignment="1">
      <alignment horizontal="center" wrapText="1"/>
    </xf>
    <xf numFmtId="0" fontId="14" fillId="13" borderId="1" xfId="0" applyFont="1" applyFill="1" applyBorder="1" applyAlignment="1">
      <alignment horizontal="left" wrapText="1"/>
    </xf>
    <xf numFmtId="0" fontId="8" fillId="13" borderId="1" xfId="0" applyFont="1" applyFill="1" applyBorder="1" applyAlignment="1">
      <alignment horizontal="center" wrapText="1"/>
    </xf>
    <xf numFmtId="0" fontId="1" fillId="13" borderId="1" xfId="0" applyFont="1" applyFill="1" applyBorder="1"/>
    <xf numFmtId="0" fontId="7" fillId="13" borderId="1" xfId="0" applyFont="1" applyFill="1" applyBorder="1" applyAlignment="1">
      <alignment horizontal="right" wrapText="1"/>
    </xf>
    <xf numFmtId="0" fontId="12" fillId="13" borderId="1" xfId="0" applyFont="1" applyFill="1" applyBorder="1"/>
    <xf numFmtId="0" fontId="7" fillId="13" borderId="1" xfId="0" applyFont="1" applyFill="1" applyBorder="1" applyAlignment="1">
      <alignment horizontal="center"/>
    </xf>
    <xf numFmtId="0" fontId="9" fillId="13" borderId="1" xfId="0" applyFont="1" applyFill="1" applyBorder="1"/>
    <xf numFmtId="0" fontId="9" fillId="13" borderId="1" xfId="0" applyFont="1" applyFill="1" applyBorder="1" applyAlignment="1">
      <alignment horizontal="right" wrapText="1" indent="1"/>
    </xf>
    <xf numFmtId="0" fontId="3" fillId="13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13" borderId="1" xfId="0" applyFont="1" applyFill="1" applyBorder="1" applyAlignment="1">
      <alignment horizontal="center" vertical="center" textRotation="90" wrapText="1"/>
    </xf>
    <xf numFmtId="0" fontId="9" fillId="4" borderId="6" xfId="0" applyFont="1" applyFill="1" applyBorder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textRotation="90" wrapText="1"/>
    </xf>
    <xf numFmtId="0" fontId="8" fillId="10" borderId="4" xfId="0" applyFont="1" applyFill="1" applyBorder="1" applyAlignment="1">
      <alignment horizontal="center" wrapText="1"/>
    </xf>
    <xf numFmtId="0" fontId="8" fillId="10" borderId="5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12" borderId="4" xfId="0" applyFont="1" applyFill="1" applyBorder="1" applyAlignment="1">
      <alignment horizontal="center" wrapText="1"/>
    </xf>
    <xf numFmtId="0" fontId="8" fillId="12" borderId="5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11" borderId="4" xfId="0" applyFont="1" applyFill="1" applyBorder="1" applyAlignment="1">
      <alignment horizontal="center" wrapText="1"/>
    </xf>
    <xf numFmtId="0" fontId="8" fillId="11" borderId="5" xfId="0" applyFont="1" applyFill="1" applyBorder="1" applyAlignment="1">
      <alignment horizontal="center" wrapText="1"/>
    </xf>
    <xf numFmtId="0" fontId="8" fillId="9" borderId="4" xfId="0" applyFont="1" applyFill="1" applyBorder="1" applyAlignment="1">
      <alignment horizontal="center" wrapText="1"/>
    </xf>
    <xf numFmtId="0" fontId="8" fillId="9" borderId="5" xfId="0" applyFont="1" applyFill="1" applyBorder="1" applyAlignment="1">
      <alignment horizontal="center" wrapText="1"/>
    </xf>
    <xf numFmtId="0" fontId="7" fillId="13" borderId="1" xfId="0" applyFont="1" applyFill="1" applyBorder="1" applyAlignment="1">
      <alignment vertical="center" textRotation="90" wrapText="1"/>
    </xf>
    <xf numFmtId="0" fontId="8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65"/>
  <sheetViews>
    <sheetView tabSelected="1" topLeftCell="A19" workbookViewId="0">
      <selection activeCell="C23" sqref="C23"/>
    </sheetView>
  </sheetViews>
  <sheetFormatPr defaultRowHeight="15"/>
  <cols>
    <col min="1" max="1" width="14.42578125" customWidth="1"/>
    <col min="2" max="2" width="47.5703125" customWidth="1"/>
    <col min="3" max="3" width="13.85546875" customWidth="1"/>
    <col min="4" max="4" width="9.7109375" customWidth="1"/>
    <col min="5" max="5" width="8.42578125" customWidth="1"/>
    <col min="6" max="6" width="8.7109375" customWidth="1"/>
    <col min="7" max="7" width="9" customWidth="1"/>
    <col min="8" max="8" width="10.28515625" customWidth="1"/>
    <col min="9" max="9" width="8.7109375" customWidth="1"/>
    <col min="10" max="10" width="11" customWidth="1"/>
    <col min="11" max="11" width="8.5703125" customWidth="1"/>
    <col min="12" max="12" width="11.28515625" customWidth="1"/>
    <col min="13" max="13" width="10.140625" customWidth="1"/>
    <col min="14" max="15" width="9" customWidth="1"/>
    <col min="16" max="16" width="11" customWidth="1"/>
    <col min="17" max="17" width="7.5703125" customWidth="1"/>
    <col min="19" max="19" width="10.28515625" customWidth="1"/>
    <col min="20" max="20" width="7.85546875" customWidth="1"/>
    <col min="21" max="21" width="9.5703125" customWidth="1"/>
    <col min="22" max="22" width="1.85546875" customWidth="1"/>
    <col min="23" max="23" width="1.140625" customWidth="1"/>
    <col min="24" max="24" width="6.42578125" customWidth="1"/>
  </cols>
  <sheetData>
    <row r="2" spans="1:21" ht="18.75">
      <c r="Q2" s="157" t="s">
        <v>121</v>
      </c>
      <c r="R2" s="157"/>
      <c r="S2" s="157"/>
      <c r="T2" s="157"/>
    </row>
    <row r="3" spans="1:21" ht="18.75">
      <c r="Q3" s="76" t="s">
        <v>82</v>
      </c>
      <c r="R3" s="76"/>
      <c r="S3" s="76"/>
      <c r="T3" s="76"/>
    </row>
    <row r="4" spans="1:21" ht="18.75">
      <c r="Q4" s="157" t="s">
        <v>120</v>
      </c>
      <c r="R4" s="157"/>
      <c r="S4" s="157"/>
      <c r="T4" s="157"/>
      <c r="U4" s="157"/>
    </row>
    <row r="5" spans="1:21" ht="18.75">
      <c r="Q5" s="157" t="s">
        <v>119</v>
      </c>
      <c r="R5" s="157"/>
      <c r="S5" s="157"/>
      <c r="T5" s="157"/>
      <c r="U5" s="157"/>
    </row>
    <row r="6" spans="1:21" s="4" customFormat="1" ht="31.5">
      <c r="B6" s="68"/>
      <c r="C6" s="158" t="s">
        <v>122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68"/>
    </row>
    <row r="8" spans="1:21" hidden="1"/>
    <row r="9" spans="1:21" ht="0.75" customHeight="1"/>
    <row r="10" spans="1:21" s="1" customFormat="1" ht="24.75" customHeight="1">
      <c r="A10" s="169" t="s">
        <v>20</v>
      </c>
      <c r="B10" s="172" t="s">
        <v>21</v>
      </c>
      <c r="C10" s="173" t="s">
        <v>22</v>
      </c>
      <c r="D10" s="168" t="s">
        <v>23</v>
      </c>
      <c r="E10" s="168"/>
      <c r="F10" s="168"/>
      <c r="G10" s="168"/>
      <c r="H10" s="168"/>
      <c r="I10" s="164" t="s">
        <v>30</v>
      </c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59" t="s">
        <v>64</v>
      </c>
    </row>
    <row r="11" spans="1:21" s="1" customFormat="1" ht="33.75" customHeight="1">
      <c r="A11" s="170"/>
      <c r="B11" s="172"/>
      <c r="C11" s="174"/>
      <c r="D11" s="176" t="s">
        <v>25</v>
      </c>
      <c r="E11" s="178" t="s">
        <v>26</v>
      </c>
      <c r="F11" s="177" t="s">
        <v>24</v>
      </c>
      <c r="G11" s="177"/>
      <c r="H11" s="177"/>
      <c r="I11" s="163" t="s">
        <v>31</v>
      </c>
      <c r="J11" s="163"/>
      <c r="K11" s="160" t="s">
        <v>34</v>
      </c>
      <c r="L11" s="163" t="s">
        <v>35</v>
      </c>
      <c r="M11" s="163"/>
      <c r="N11" s="160" t="s">
        <v>34</v>
      </c>
      <c r="O11" s="166" t="s">
        <v>36</v>
      </c>
      <c r="P11" s="167"/>
      <c r="Q11" s="160" t="s">
        <v>34</v>
      </c>
      <c r="R11" s="166" t="s">
        <v>97</v>
      </c>
      <c r="S11" s="167"/>
      <c r="T11" s="160" t="s">
        <v>34</v>
      </c>
      <c r="U11" s="159"/>
    </row>
    <row r="12" spans="1:21" s="1" customFormat="1" ht="57.75" customHeight="1">
      <c r="A12" s="170"/>
      <c r="B12" s="172"/>
      <c r="C12" s="174"/>
      <c r="D12" s="176"/>
      <c r="E12" s="178"/>
      <c r="F12" s="176" t="s">
        <v>0</v>
      </c>
      <c r="G12" s="183" t="s">
        <v>27</v>
      </c>
      <c r="H12" s="183"/>
      <c r="I12" s="8" t="s">
        <v>32</v>
      </c>
      <c r="J12" s="9" t="s">
        <v>33</v>
      </c>
      <c r="K12" s="161"/>
      <c r="L12" s="8" t="s">
        <v>32</v>
      </c>
      <c r="M12" s="9" t="s">
        <v>33</v>
      </c>
      <c r="N12" s="161"/>
      <c r="O12" s="8" t="s">
        <v>32</v>
      </c>
      <c r="P12" s="87" t="s">
        <v>33</v>
      </c>
      <c r="Q12" s="161"/>
      <c r="R12" s="8" t="s">
        <v>32</v>
      </c>
      <c r="S12" s="87" t="s">
        <v>33</v>
      </c>
      <c r="T12" s="161"/>
      <c r="U12" s="159"/>
    </row>
    <row r="13" spans="1:21" s="1" customFormat="1" ht="44.25" customHeight="1">
      <c r="A13" s="171"/>
      <c r="B13" s="172"/>
      <c r="C13" s="175"/>
      <c r="D13" s="176"/>
      <c r="E13" s="178"/>
      <c r="F13" s="176"/>
      <c r="G13" s="36" t="s">
        <v>28</v>
      </c>
      <c r="H13" s="10" t="s">
        <v>29</v>
      </c>
      <c r="I13" s="79" t="s">
        <v>83</v>
      </c>
      <c r="J13" s="77"/>
      <c r="K13" s="162"/>
      <c r="L13" s="77"/>
      <c r="M13" s="77"/>
      <c r="N13" s="162"/>
      <c r="O13" s="77"/>
      <c r="P13" s="88"/>
      <c r="Q13" s="162"/>
      <c r="R13" s="89"/>
      <c r="S13" s="89"/>
      <c r="T13" s="162"/>
      <c r="U13" s="159"/>
    </row>
    <row r="14" spans="1:21" ht="21" customHeight="1">
      <c r="A14" s="73">
        <v>1</v>
      </c>
      <c r="B14" s="11">
        <v>2</v>
      </c>
      <c r="C14" s="11">
        <v>3</v>
      </c>
      <c r="D14" s="7">
        <v>4</v>
      </c>
      <c r="E14" s="11">
        <v>5</v>
      </c>
      <c r="F14" s="12">
        <v>6</v>
      </c>
      <c r="G14" s="11">
        <v>7</v>
      </c>
      <c r="H14" s="11">
        <v>8</v>
      </c>
      <c r="I14" s="11">
        <v>9</v>
      </c>
      <c r="J14" s="11">
        <v>10</v>
      </c>
      <c r="K14" s="42">
        <v>11</v>
      </c>
      <c r="L14" s="11">
        <v>12</v>
      </c>
      <c r="M14" s="12">
        <v>13</v>
      </c>
      <c r="N14" s="42">
        <v>14</v>
      </c>
      <c r="O14" s="12">
        <v>15</v>
      </c>
      <c r="P14" s="12">
        <v>16</v>
      </c>
      <c r="Q14" s="42">
        <v>17</v>
      </c>
      <c r="R14" s="94">
        <v>18</v>
      </c>
      <c r="S14" s="94">
        <v>19</v>
      </c>
      <c r="T14" s="42">
        <v>20</v>
      </c>
      <c r="U14" s="155">
        <v>18</v>
      </c>
    </row>
    <row r="15" spans="1:21" ht="23.25" customHeight="1">
      <c r="A15" s="39"/>
      <c r="B15" s="91" t="s">
        <v>63</v>
      </c>
      <c r="C15" s="91"/>
      <c r="D15" s="39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</row>
    <row r="16" spans="1:21" s="2" customFormat="1" ht="18.75">
      <c r="A16" s="16" t="s">
        <v>69</v>
      </c>
      <c r="B16" s="13" t="s">
        <v>37</v>
      </c>
      <c r="C16" s="78" t="s">
        <v>84</v>
      </c>
      <c r="D16" s="110">
        <v>116</v>
      </c>
      <c r="E16" s="14">
        <v>38</v>
      </c>
      <c r="F16" s="98">
        <v>78</v>
      </c>
      <c r="G16" s="14">
        <v>64</v>
      </c>
      <c r="H16" s="14">
        <v>14</v>
      </c>
      <c r="I16" s="59">
        <v>38</v>
      </c>
      <c r="J16" s="59">
        <v>40</v>
      </c>
      <c r="K16" s="43">
        <v>78</v>
      </c>
      <c r="L16" s="59"/>
      <c r="M16" s="60"/>
      <c r="N16" s="45"/>
      <c r="O16" s="16"/>
      <c r="P16" s="16"/>
      <c r="Q16" s="47"/>
      <c r="R16" s="61"/>
      <c r="S16" s="61"/>
      <c r="T16" s="47"/>
      <c r="U16" s="153">
        <f>K16+N16+Q16</f>
        <v>78</v>
      </c>
    </row>
    <row r="17" spans="1:21" s="2" customFormat="1" ht="18.75" customHeight="1">
      <c r="A17" s="16" t="s">
        <v>70</v>
      </c>
      <c r="B17" s="13" t="s">
        <v>38</v>
      </c>
      <c r="C17" s="14" t="s">
        <v>85</v>
      </c>
      <c r="D17" s="14">
        <v>290</v>
      </c>
      <c r="E17" s="14">
        <v>95</v>
      </c>
      <c r="F17" s="59">
        <v>195</v>
      </c>
      <c r="G17" s="14">
        <v>195</v>
      </c>
      <c r="H17" s="14"/>
      <c r="I17" s="59">
        <v>68</v>
      </c>
      <c r="J17" s="59">
        <v>92</v>
      </c>
      <c r="K17" s="43">
        <f>I17+J17</f>
        <v>160</v>
      </c>
      <c r="L17" s="59">
        <v>35</v>
      </c>
      <c r="M17" s="60"/>
      <c r="N17" s="47">
        <f>L17+M17</f>
        <v>35</v>
      </c>
      <c r="O17" s="16"/>
      <c r="P17" s="16"/>
      <c r="Q17" s="47"/>
      <c r="R17" s="61"/>
      <c r="S17" s="61"/>
      <c r="T17" s="47"/>
      <c r="U17" s="153">
        <f>K17+N17+Q17</f>
        <v>195</v>
      </c>
    </row>
    <row r="18" spans="1:21" s="2" customFormat="1" ht="18.75" customHeight="1">
      <c r="A18" s="16" t="s">
        <v>71</v>
      </c>
      <c r="B18" s="13" t="s">
        <v>39</v>
      </c>
      <c r="C18" s="14" t="s">
        <v>115</v>
      </c>
      <c r="D18" s="14">
        <v>232</v>
      </c>
      <c r="E18" s="14">
        <v>76</v>
      </c>
      <c r="F18" s="59">
        <v>156</v>
      </c>
      <c r="G18" s="14">
        <v>129</v>
      </c>
      <c r="H18" s="14">
        <v>27</v>
      </c>
      <c r="I18" s="59"/>
      <c r="J18" s="59"/>
      <c r="K18" s="43"/>
      <c r="L18" s="59">
        <v>56</v>
      </c>
      <c r="M18" s="61">
        <v>40</v>
      </c>
      <c r="N18" s="47">
        <v>96</v>
      </c>
      <c r="O18" s="16">
        <v>60</v>
      </c>
      <c r="P18" s="16"/>
      <c r="Q18" s="47">
        <v>60</v>
      </c>
      <c r="R18" s="61"/>
      <c r="S18" s="61"/>
      <c r="T18" s="47"/>
      <c r="U18" s="153">
        <v>156</v>
      </c>
    </row>
    <row r="19" spans="1:21" s="2" customFormat="1" ht="18.75" customHeight="1">
      <c r="A19" s="16" t="s">
        <v>72</v>
      </c>
      <c r="B19" s="13" t="s">
        <v>67</v>
      </c>
      <c r="C19" s="78" t="s">
        <v>113</v>
      </c>
      <c r="D19" s="14">
        <v>174</v>
      </c>
      <c r="E19" s="14">
        <v>57</v>
      </c>
      <c r="F19" s="59">
        <v>117</v>
      </c>
      <c r="G19" s="14">
        <v>117</v>
      </c>
      <c r="H19" s="14"/>
      <c r="I19" s="59"/>
      <c r="J19" s="59"/>
      <c r="K19" s="43"/>
      <c r="L19" s="59"/>
      <c r="M19" s="61"/>
      <c r="N19" s="47"/>
      <c r="O19" s="16">
        <v>49</v>
      </c>
      <c r="P19" s="16">
        <v>40</v>
      </c>
      <c r="Q19" s="47">
        <v>89</v>
      </c>
      <c r="R19" s="61">
        <v>28</v>
      </c>
      <c r="S19" s="61"/>
      <c r="T19" s="47">
        <v>28</v>
      </c>
      <c r="U19" s="153">
        <v>117</v>
      </c>
    </row>
    <row r="20" spans="1:21" s="2" customFormat="1" ht="35.25" customHeight="1">
      <c r="A20" s="16" t="s">
        <v>73</v>
      </c>
      <c r="B20" s="13" t="s">
        <v>40</v>
      </c>
      <c r="C20" s="14" t="s">
        <v>118</v>
      </c>
      <c r="D20" s="14">
        <v>233</v>
      </c>
      <c r="E20" s="14">
        <v>77</v>
      </c>
      <c r="F20" s="59">
        <v>156</v>
      </c>
      <c r="G20" s="14">
        <v>156</v>
      </c>
      <c r="H20" s="14"/>
      <c r="I20" s="59"/>
      <c r="J20" s="59"/>
      <c r="K20" s="43"/>
      <c r="L20" s="59"/>
      <c r="M20" s="61"/>
      <c r="N20" s="47"/>
      <c r="O20" s="16">
        <v>94</v>
      </c>
      <c r="P20" s="16">
        <v>40</v>
      </c>
      <c r="Q20" s="47">
        <v>134</v>
      </c>
      <c r="R20" s="61">
        <v>22</v>
      </c>
      <c r="S20" s="61"/>
      <c r="T20" s="47">
        <v>22</v>
      </c>
      <c r="U20" s="153">
        <v>156</v>
      </c>
    </row>
    <row r="21" spans="1:21" s="2" customFormat="1" ht="18.75" customHeight="1">
      <c r="A21" s="16" t="s">
        <v>74</v>
      </c>
      <c r="B21" s="13" t="s">
        <v>41</v>
      </c>
      <c r="C21" s="78" t="s">
        <v>86</v>
      </c>
      <c r="D21" s="14">
        <v>116</v>
      </c>
      <c r="E21" s="14">
        <v>38</v>
      </c>
      <c r="F21" s="59">
        <v>78</v>
      </c>
      <c r="G21" s="14">
        <v>58</v>
      </c>
      <c r="H21" s="14">
        <v>20</v>
      </c>
      <c r="I21" s="59">
        <v>40</v>
      </c>
      <c r="J21" s="59">
        <v>38</v>
      </c>
      <c r="K21" s="43">
        <v>78</v>
      </c>
      <c r="L21" s="59"/>
      <c r="M21" s="61"/>
      <c r="N21" s="47"/>
      <c r="O21" s="16"/>
      <c r="P21" s="16"/>
      <c r="Q21" s="47"/>
      <c r="R21" s="61"/>
      <c r="S21" s="61"/>
      <c r="T21" s="47"/>
      <c r="U21" s="153">
        <v>78</v>
      </c>
    </row>
    <row r="22" spans="1:21" s="2" customFormat="1" ht="18.75" customHeight="1">
      <c r="A22" s="16" t="s">
        <v>75</v>
      </c>
      <c r="B22" s="13" t="s">
        <v>42</v>
      </c>
      <c r="C22" s="78" t="s">
        <v>86</v>
      </c>
      <c r="D22" s="14">
        <v>116</v>
      </c>
      <c r="E22" s="14">
        <v>38</v>
      </c>
      <c r="F22" s="59">
        <v>78</v>
      </c>
      <c r="G22" s="14">
        <v>78</v>
      </c>
      <c r="H22" s="14"/>
      <c r="I22" s="59">
        <v>38</v>
      </c>
      <c r="J22" s="59">
        <v>40</v>
      </c>
      <c r="K22" s="43">
        <v>78</v>
      </c>
      <c r="L22" s="59"/>
      <c r="M22" s="61"/>
      <c r="N22" s="45"/>
      <c r="O22" s="16"/>
      <c r="P22" s="16"/>
      <c r="Q22" s="47"/>
      <c r="R22" s="61"/>
      <c r="S22" s="61"/>
      <c r="T22" s="47"/>
      <c r="U22" s="153">
        <v>78</v>
      </c>
    </row>
    <row r="23" spans="1:21" s="2" customFormat="1" ht="18.75" customHeight="1">
      <c r="A23" s="16" t="s">
        <v>76</v>
      </c>
      <c r="B23" s="13" t="s">
        <v>12</v>
      </c>
      <c r="C23" s="78" t="s">
        <v>128</v>
      </c>
      <c r="D23" s="14">
        <v>315</v>
      </c>
      <c r="E23" s="14">
        <v>105</v>
      </c>
      <c r="F23" s="59">
        <v>210</v>
      </c>
      <c r="G23" s="14"/>
      <c r="H23" s="14">
        <v>210</v>
      </c>
      <c r="I23" s="59">
        <v>43</v>
      </c>
      <c r="J23" s="59">
        <v>50</v>
      </c>
      <c r="K23" s="43">
        <v>93</v>
      </c>
      <c r="L23" s="59">
        <v>40</v>
      </c>
      <c r="M23" s="61">
        <v>32</v>
      </c>
      <c r="N23" s="47">
        <v>72</v>
      </c>
      <c r="O23" s="16">
        <v>45</v>
      </c>
      <c r="P23" s="16"/>
      <c r="Q23" s="47">
        <v>45</v>
      </c>
      <c r="R23" s="61"/>
      <c r="S23" s="61"/>
      <c r="T23" s="47"/>
      <c r="U23" s="153">
        <v>210</v>
      </c>
    </row>
    <row r="24" spans="1:21" s="2" customFormat="1" ht="18.75" customHeight="1">
      <c r="A24" s="16" t="s">
        <v>77</v>
      </c>
      <c r="B24" s="13" t="s">
        <v>43</v>
      </c>
      <c r="C24" s="78" t="s">
        <v>86</v>
      </c>
      <c r="D24" s="14">
        <v>104</v>
      </c>
      <c r="E24" s="14">
        <f>D24-F24</f>
        <v>34</v>
      </c>
      <c r="F24" s="59">
        <v>70</v>
      </c>
      <c r="G24" s="14">
        <f>F24-H24</f>
        <v>70</v>
      </c>
      <c r="H24" s="14"/>
      <c r="I24" s="59">
        <v>34</v>
      </c>
      <c r="J24" s="59">
        <v>36</v>
      </c>
      <c r="K24" s="43">
        <f>I24+J24</f>
        <v>70</v>
      </c>
      <c r="L24" s="59"/>
      <c r="M24" s="61"/>
      <c r="N24" s="45"/>
      <c r="O24" s="16"/>
      <c r="P24" s="16"/>
      <c r="Q24" s="47"/>
      <c r="R24" s="61"/>
      <c r="S24" s="61"/>
      <c r="T24" s="47"/>
      <c r="U24" s="153">
        <f>K24+N24+Q24</f>
        <v>70</v>
      </c>
    </row>
    <row r="25" spans="1:21" s="3" customFormat="1" ht="18.75" customHeight="1">
      <c r="A25" s="56"/>
      <c r="B25" s="111" t="s">
        <v>101</v>
      </c>
      <c r="C25" s="112" t="s">
        <v>123</v>
      </c>
      <c r="D25" s="112">
        <f>SUM(D16:D24)</f>
        <v>1696</v>
      </c>
      <c r="E25" s="112">
        <f>SUM(E16:E24)</f>
        <v>558</v>
      </c>
      <c r="F25" s="112">
        <f>SUM(F16:F24)</f>
        <v>1138</v>
      </c>
      <c r="G25" s="112">
        <f>SUM(G16:G24)</f>
        <v>867</v>
      </c>
      <c r="H25" s="112">
        <f>SUM(H16:H24)</f>
        <v>271</v>
      </c>
      <c r="I25" s="112">
        <v>261</v>
      </c>
      <c r="J25" s="112">
        <v>296</v>
      </c>
      <c r="K25" s="112">
        <v>557</v>
      </c>
      <c r="L25" s="112">
        <v>131</v>
      </c>
      <c r="M25" s="113">
        <v>72</v>
      </c>
      <c r="N25" s="113">
        <v>203</v>
      </c>
      <c r="O25" s="113">
        <v>248</v>
      </c>
      <c r="P25" s="113">
        <v>80</v>
      </c>
      <c r="Q25" s="113">
        <v>328</v>
      </c>
      <c r="R25" s="113">
        <v>50</v>
      </c>
      <c r="S25" s="113"/>
      <c r="T25" s="113">
        <v>68</v>
      </c>
      <c r="U25" s="113">
        <v>1138</v>
      </c>
    </row>
    <row r="26" spans="1:21" s="2" customFormat="1" ht="18.75" customHeight="1">
      <c r="A26" s="16" t="s">
        <v>78</v>
      </c>
      <c r="B26" s="13" t="s">
        <v>44</v>
      </c>
      <c r="C26" s="78" t="s">
        <v>88</v>
      </c>
      <c r="D26" s="14">
        <v>443</v>
      </c>
      <c r="E26" s="14">
        <v>148</v>
      </c>
      <c r="F26" s="59">
        <v>295</v>
      </c>
      <c r="G26" s="14">
        <v>249</v>
      </c>
      <c r="H26" s="14">
        <v>46</v>
      </c>
      <c r="I26" s="59">
        <v>68</v>
      </c>
      <c r="J26" s="59">
        <v>60</v>
      </c>
      <c r="K26" s="43">
        <v>128</v>
      </c>
      <c r="L26" s="59">
        <v>80</v>
      </c>
      <c r="M26" s="61">
        <v>87</v>
      </c>
      <c r="N26" s="47">
        <v>167</v>
      </c>
      <c r="O26" s="16"/>
      <c r="P26" s="16"/>
      <c r="Q26" s="47"/>
      <c r="R26" s="61"/>
      <c r="S26" s="61"/>
      <c r="T26" s="47"/>
      <c r="U26" s="153">
        <f>K26+N26+Q26</f>
        <v>295</v>
      </c>
    </row>
    <row r="27" spans="1:21" s="2" customFormat="1" ht="18.75" customHeight="1">
      <c r="A27" s="16" t="s">
        <v>79</v>
      </c>
      <c r="B27" s="13" t="s">
        <v>45</v>
      </c>
      <c r="C27" s="78" t="s">
        <v>89</v>
      </c>
      <c r="D27" s="14">
        <v>317</v>
      </c>
      <c r="E27" s="14">
        <v>106</v>
      </c>
      <c r="F27" s="59">
        <v>211</v>
      </c>
      <c r="G27" s="14">
        <v>121</v>
      </c>
      <c r="H27" s="14">
        <v>90</v>
      </c>
      <c r="I27" s="59">
        <v>60</v>
      </c>
      <c r="J27" s="59">
        <v>46</v>
      </c>
      <c r="K27" s="43">
        <v>106</v>
      </c>
      <c r="L27" s="59">
        <v>50</v>
      </c>
      <c r="M27" s="61">
        <v>55</v>
      </c>
      <c r="N27" s="47">
        <v>105</v>
      </c>
      <c r="O27" s="16"/>
      <c r="P27" s="16"/>
      <c r="Q27" s="47"/>
      <c r="R27" s="61"/>
      <c r="S27" s="61"/>
      <c r="T27" s="47"/>
      <c r="U27" s="153">
        <v>211</v>
      </c>
    </row>
    <row r="28" spans="1:21" s="2" customFormat="1" ht="18.75" customHeight="1">
      <c r="A28" s="16" t="s">
        <v>80</v>
      </c>
      <c r="B28" s="13" t="s">
        <v>46</v>
      </c>
      <c r="C28" s="78" t="s">
        <v>107</v>
      </c>
      <c r="D28" s="14">
        <v>234</v>
      </c>
      <c r="E28" s="14">
        <v>78</v>
      </c>
      <c r="F28" s="59">
        <v>156</v>
      </c>
      <c r="G28" s="14">
        <v>156</v>
      </c>
      <c r="H28" s="14"/>
      <c r="I28" s="14">
        <v>50</v>
      </c>
      <c r="J28" s="14">
        <v>50</v>
      </c>
      <c r="K28" s="43">
        <v>100</v>
      </c>
      <c r="L28" s="59">
        <v>56</v>
      </c>
      <c r="M28" s="60"/>
      <c r="N28" s="47">
        <v>56</v>
      </c>
      <c r="O28" s="16"/>
      <c r="P28" s="16"/>
      <c r="Q28" s="47"/>
      <c r="R28" s="61"/>
      <c r="S28" s="61"/>
      <c r="T28" s="47"/>
      <c r="U28" s="153">
        <f>K28+N28+Q28</f>
        <v>156</v>
      </c>
    </row>
    <row r="29" spans="1:21" s="2" customFormat="1" ht="18.75" customHeight="1">
      <c r="A29" s="15"/>
      <c r="B29" s="111" t="s">
        <v>102</v>
      </c>
      <c r="C29" s="114" t="s">
        <v>90</v>
      </c>
      <c r="D29" s="112">
        <f>SUM(D26:D28)</f>
        <v>994</v>
      </c>
      <c r="E29" s="112">
        <f>SUM(E26:E28)</f>
        <v>332</v>
      </c>
      <c r="F29" s="112">
        <f>SUM(F26:F28)</f>
        <v>662</v>
      </c>
      <c r="G29" s="112">
        <f>SUM(G26:G28)</f>
        <v>526</v>
      </c>
      <c r="H29" s="112">
        <f>SUM(H26:H28)</f>
        <v>136</v>
      </c>
      <c r="I29" s="112">
        <v>178</v>
      </c>
      <c r="J29" s="112">
        <v>156</v>
      </c>
      <c r="K29" s="112">
        <v>334</v>
      </c>
      <c r="L29" s="112">
        <v>186</v>
      </c>
      <c r="M29" s="113">
        <v>142</v>
      </c>
      <c r="N29" s="113">
        <v>328</v>
      </c>
      <c r="O29" s="113"/>
      <c r="P29" s="113"/>
      <c r="Q29" s="113"/>
      <c r="R29" s="113"/>
      <c r="S29" s="115"/>
      <c r="T29" s="113"/>
      <c r="U29" s="113">
        <v>662</v>
      </c>
    </row>
    <row r="30" spans="1:21" ht="18.75">
      <c r="A30" s="116"/>
      <c r="B30" s="111" t="s">
        <v>66</v>
      </c>
      <c r="C30" s="112" t="s">
        <v>124</v>
      </c>
      <c r="D30" s="112">
        <v>2690</v>
      </c>
      <c r="E30" s="112">
        <v>890</v>
      </c>
      <c r="F30" s="112">
        <v>1800</v>
      </c>
      <c r="G30" s="112">
        <v>1393</v>
      </c>
      <c r="H30" s="112">
        <v>407</v>
      </c>
      <c r="I30" s="112">
        <v>439</v>
      </c>
      <c r="J30" s="112">
        <v>452</v>
      </c>
      <c r="K30" s="112">
        <v>891</v>
      </c>
      <c r="L30" s="112">
        <v>317</v>
      </c>
      <c r="M30" s="112">
        <v>214</v>
      </c>
      <c r="N30" s="113">
        <v>531</v>
      </c>
      <c r="O30" s="138">
        <v>248</v>
      </c>
      <c r="P30" s="138">
        <v>80</v>
      </c>
      <c r="Q30" s="112">
        <v>328</v>
      </c>
      <c r="R30" s="138">
        <v>50</v>
      </c>
      <c r="S30" s="112"/>
      <c r="T30" s="112">
        <v>68</v>
      </c>
      <c r="U30" s="113">
        <v>1800</v>
      </c>
    </row>
    <row r="31" spans="1:21" ht="21" customHeight="1">
      <c r="A31" s="93" t="s">
        <v>1</v>
      </c>
      <c r="B31" s="37" t="s">
        <v>2</v>
      </c>
      <c r="C31" s="37"/>
      <c r="D31" s="41"/>
      <c r="E31" s="41"/>
      <c r="F31" s="41"/>
      <c r="G31" s="41"/>
      <c r="H31" s="41"/>
      <c r="I31" s="41"/>
      <c r="J31" s="41"/>
      <c r="K31" s="41"/>
      <c r="L31" s="38"/>
      <c r="M31" s="40"/>
      <c r="N31" s="90"/>
      <c r="O31" s="40"/>
      <c r="P31" s="40"/>
      <c r="Q31" s="40"/>
      <c r="R31" s="40"/>
      <c r="S31" s="40"/>
      <c r="T31" s="40"/>
      <c r="U31" s="57"/>
    </row>
    <row r="32" spans="1:21" ht="21" customHeight="1">
      <c r="A32" s="16" t="s">
        <v>50</v>
      </c>
      <c r="B32" s="58" t="s">
        <v>60</v>
      </c>
      <c r="C32" s="78" t="s">
        <v>86</v>
      </c>
      <c r="D32" s="156">
        <v>105</v>
      </c>
      <c r="E32" s="156">
        <v>35</v>
      </c>
      <c r="F32" s="156">
        <v>70</v>
      </c>
      <c r="G32" s="156">
        <v>40</v>
      </c>
      <c r="H32" s="156">
        <v>30</v>
      </c>
      <c r="I32" s="59">
        <v>40</v>
      </c>
      <c r="J32" s="59">
        <v>30</v>
      </c>
      <c r="K32" s="43">
        <v>70</v>
      </c>
      <c r="L32" s="59"/>
      <c r="M32" s="60"/>
      <c r="N32" s="47"/>
      <c r="O32" s="60"/>
      <c r="P32" s="60"/>
      <c r="Q32" s="45"/>
      <c r="R32" s="60"/>
      <c r="S32" s="60"/>
      <c r="T32" s="45"/>
      <c r="U32" s="153">
        <v>70</v>
      </c>
    </row>
    <row r="33" spans="1:21" s="2" customFormat="1" ht="24" customHeight="1">
      <c r="A33" s="16" t="s">
        <v>51</v>
      </c>
      <c r="B33" s="20" t="s">
        <v>91</v>
      </c>
      <c r="C33" s="14" t="s">
        <v>108</v>
      </c>
      <c r="D33" s="156">
        <v>145</v>
      </c>
      <c r="E33" s="156">
        <v>48</v>
      </c>
      <c r="F33" s="156">
        <v>97</v>
      </c>
      <c r="G33" s="156">
        <v>57</v>
      </c>
      <c r="H33" s="156">
        <v>40</v>
      </c>
      <c r="I33" s="59">
        <v>40</v>
      </c>
      <c r="J33" s="59">
        <v>57</v>
      </c>
      <c r="K33" s="43">
        <v>97</v>
      </c>
      <c r="L33" s="22"/>
      <c r="M33" s="15"/>
      <c r="N33" s="47"/>
      <c r="O33" s="59"/>
      <c r="P33" s="15"/>
      <c r="Q33" s="45"/>
      <c r="R33" s="60"/>
      <c r="S33" s="60"/>
      <c r="T33" s="45"/>
      <c r="U33" s="153">
        <v>97</v>
      </c>
    </row>
    <row r="34" spans="1:21" s="2" customFormat="1" ht="21" customHeight="1">
      <c r="A34" s="16" t="s">
        <v>52</v>
      </c>
      <c r="B34" s="20" t="s">
        <v>48</v>
      </c>
      <c r="C34" s="78" t="s">
        <v>89</v>
      </c>
      <c r="D34" s="156">
        <v>120</v>
      </c>
      <c r="E34" s="156">
        <v>40</v>
      </c>
      <c r="F34" s="156">
        <v>80</v>
      </c>
      <c r="G34" s="156">
        <v>50</v>
      </c>
      <c r="H34" s="156">
        <v>30</v>
      </c>
      <c r="I34" s="59"/>
      <c r="J34" s="59"/>
      <c r="K34" s="43"/>
      <c r="L34" s="14">
        <v>46</v>
      </c>
      <c r="M34" s="16">
        <v>34</v>
      </c>
      <c r="N34" s="47">
        <v>80</v>
      </c>
      <c r="O34" s="15"/>
      <c r="P34" s="15"/>
      <c r="Q34" s="45"/>
      <c r="R34" s="60"/>
      <c r="S34" s="60"/>
      <c r="T34" s="45"/>
      <c r="U34" s="153">
        <v>80</v>
      </c>
    </row>
    <row r="35" spans="1:21" s="2" customFormat="1" ht="25.5" customHeight="1">
      <c r="A35" s="16" t="s">
        <v>53</v>
      </c>
      <c r="B35" s="86" t="s">
        <v>49</v>
      </c>
      <c r="C35" s="78" t="s">
        <v>116</v>
      </c>
      <c r="D35" s="156">
        <v>105</v>
      </c>
      <c r="E35" s="156">
        <v>35</v>
      </c>
      <c r="F35" s="156">
        <v>70</v>
      </c>
      <c r="G35" s="156">
        <v>55</v>
      </c>
      <c r="H35" s="156">
        <v>15</v>
      </c>
      <c r="I35" s="59"/>
      <c r="J35" s="59"/>
      <c r="K35" s="43"/>
      <c r="L35" s="14">
        <v>33</v>
      </c>
      <c r="M35" s="16">
        <v>37</v>
      </c>
      <c r="N35" s="47">
        <v>70</v>
      </c>
      <c r="O35" s="15"/>
      <c r="P35" s="15"/>
      <c r="Q35" s="45"/>
      <c r="R35" s="60"/>
      <c r="S35" s="60"/>
      <c r="T35" s="45"/>
      <c r="U35" s="153">
        <v>70</v>
      </c>
    </row>
    <row r="36" spans="1:21" s="2" customFormat="1" ht="24" customHeight="1">
      <c r="A36" s="145" t="s">
        <v>54</v>
      </c>
      <c r="B36" s="80" t="s">
        <v>92</v>
      </c>
      <c r="C36" s="78" t="s">
        <v>84</v>
      </c>
      <c r="D36" s="156">
        <v>105</v>
      </c>
      <c r="E36" s="156">
        <v>35</v>
      </c>
      <c r="F36" s="156">
        <v>70</v>
      </c>
      <c r="G36" s="156">
        <v>45</v>
      </c>
      <c r="H36" s="156">
        <v>25</v>
      </c>
      <c r="I36" s="59"/>
      <c r="J36" s="59">
        <v>70</v>
      </c>
      <c r="K36" s="43">
        <v>70</v>
      </c>
      <c r="L36" s="14"/>
      <c r="M36" s="16"/>
      <c r="N36" s="47"/>
      <c r="O36" s="15"/>
      <c r="P36" s="15"/>
      <c r="Q36" s="45"/>
      <c r="R36" s="60"/>
      <c r="S36" s="60"/>
      <c r="T36" s="45"/>
      <c r="U36" s="153">
        <v>70</v>
      </c>
    </row>
    <row r="37" spans="1:21" s="2" customFormat="1" ht="24" customHeight="1">
      <c r="A37" s="144" t="s">
        <v>61</v>
      </c>
      <c r="B37" s="80" t="s">
        <v>55</v>
      </c>
      <c r="C37" s="78" t="s">
        <v>117</v>
      </c>
      <c r="D37" s="156">
        <v>135</v>
      </c>
      <c r="E37" s="156">
        <v>45</v>
      </c>
      <c r="F37" s="156">
        <v>90</v>
      </c>
      <c r="G37" s="156">
        <v>60</v>
      </c>
      <c r="H37" s="156">
        <v>30</v>
      </c>
      <c r="I37" s="59"/>
      <c r="J37" s="59"/>
      <c r="K37" s="43"/>
      <c r="L37" s="14"/>
      <c r="M37" s="16"/>
      <c r="N37" s="47"/>
      <c r="O37" s="16">
        <v>40</v>
      </c>
      <c r="P37" s="16">
        <v>50</v>
      </c>
      <c r="Q37" s="47">
        <v>90</v>
      </c>
      <c r="R37" s="60"/>
      <c r="S37" s="60"/>
      <c r="T37" s="45"/>
      <c r="U37" s="153">
        <v>90</v>
      </c>
    </row>
    <row r="38" spans="1:21" s="2" customFormat="1" ht="24" customHeight="1">
      <c r="A38" s="144" t="s">
        <v>100</v>
      </c>
      <c r="B38" s="86" t="s">
        <v>47</v>
      </c>
      <c r="C38" s="78" t="s">
        <v>87</v>
      </c>
      <c r="D38" s="14">
        <v>100</v>
      </c>
      <c r="E38" s="14">
        <v>33</v>
      </c>
      <c r="F38" s="81">
        <v>67</v>
      </c>
      <c r="G38" s="14">
        <v>31</v>
      </c>
      <c r="H38" s="14">
        <v>36</v>
      </c>
      <c r="I38" s="81"/>
      <c r="J38" s="81"/>
      <c r="K38" s="82"/>
      <c r="L38" s="81"/>
      <c r="M38" s="100">
        <v>67</v>
      </c>
      <c r="N38" s="101">
        <v>67</v>
      </c>
      <c r="O38" s="83"/>
      <c r="P38" s="84"/>
      <c r="Q38" s="85"/>
      <c r="R38" s="95"/>
      <c r="S38" s="95"/>
      <c r="T38" s="85"/>
      <c r="U38" s="154">
        <v>67</v>
      </c>
    </row>
    <row r="39" spans="1:21" s="2" customFormat="1" ht="17.25" customHeight="1">
      <c r="A39" s="15"/>
      <c r="B39" s="17" t="s">
        <v>103</v>
      </c>
      <c r="C39" s="18" t="s">
        <v>125</v>
      </c>
      <c r="D39" s="18">
        <f>SUM(D32:D38)</f>
        <v>815</v>
      </c>
      <c r="E39" s="18">
        <f>SUM(E32:E38)</f>
        <v>271</v>
      </c>
      <c r="F39" s="18">
        <v>544</v>
      </c>
      <c r="G39" s="18">
        <f>SUM(G32:G38)</f>
        <v>338</v>
      </c>
      <c r="H39" s="18">
        <f>SUM(H32:H38)</f>
        <v>206</v>
      </c>
      <c r="I39" s="18">
        <v>80</v>
      </c>
      <c r="J39" s="18">
        <v>157</v>
      </c>
      <c r="K39" s="18">
        <v>237</v>
      </c>
      <c r="L39" s="18">
        <v>79</v>
      </c>
      <c r="M39" s="99">
        <v>138</v>
      </c>
      <c r="N39" s="99">
        <v>217</v>
      </c>
      <c r="O39" s="99">
        <v>40</v>
      </c>
      <c r="P39" s="99">
        <v>50</v>
      </c>
      <c r="Q39" s="99">
        <v>90</v>
      </c>
      <c r="R39" s="99"/>
      <c r="S39" s="99"/>
      <c r="T39" s="99"/>
      <c r="U39" s="99">
        <v>544</v>
      </c>
    </row>
    <row r="40" spans="1:21" ht="17.25" customHeight="1">
      <c r="A40" s="39"/>
      <c r="B40" s="37" t="s">
        <v>3</v>
      </c>
      <c r="C40" s="37"/>
      <c r="D40" s="64"/>
      <c r="E40" s="64"/>
      <c r="F40" s="64"/>
      <c r="G40" s="64"/>
      <c r="H40" s="38"/>
      <c r="I40" s="38"/>
      <c r="J40" s="38"/>
      <c r="K40" s="38"/>
      <c r="L40" s="38"/>
      <c r="M40" s="39"/>
      <c r="N40" s="90"/>
      <c r="O40" s="39"/>
      <c r="P40" s="39"/>
      <c r="Q40" s="40"/>
      <c r="R40" s="40"/>
      <c r="S40" s="40"/>
      <c r="T40" s="40"/>
      <c r="U40" s="93"/>
    </row>
    <row r="41" spans="1:21" ht="17.25" customHeight="1">
      <c r="A41" s="93" t="s">
        <v>81</v>
      </c>
      <c r="B41" s="37" t="s">
        <v>4</v>
      </c>
      <c r="C41" s="37"/>
      <c r="D41" s="41"/>
      <c r="E41" s="41"/>
      <c r="F41" s="41"/>
      <c r="G41" s="41"/>
      <c r="H41" s="41"/>
      <c r="I41" s="38"/>
      <c r="J41" s="38"/>
      <c r="K41" s="38"/>
      <c r="L41" s="38"/>
      <c r="M41" s="39"/>
      <c r="N41" s="93"/>
      <c r="O41" s="39"/>
      <c r="P41" s="39"/>
      <c r="Q41" s="57"/>
      <c r="R41" s="57"/>
      <c r="S41" s="57"/>
      <c r="T41" s="57"/>
      <c r="U41" s="93"/>
    </row>
    <row r="42" spans="1:21" s="6" customFormat="1" ht="33.75" customHeight="1">
      <c r="A42" s="74" t="s">
        <v>5</v>
      </c>
      <c r="B42" s="21" t="s">
        <v>93</v>
      </c>
      <c r="C42" s="14" t="s">
        <v>109</v>
      </c>
      <c r="D42" s="22">
        <v>858</v>
      </c>
      <c r="E42" s="22">
        <v>286</v>
      </c>
      <c r="F42" s="22">
        <v>1436</v>
      </c>
      <c r="G42" s="67"/>
      <c r="H42" s="67"/>
      <c r="I42" s="22"/>
      <c r="J42" s="22"/>
      <c r="K42" s="43"/>
      <c r="L42" s="22"/>
      <c r="M42" s="75"/>
      <c r="N42" s="48"/>
      <c r="O42" s="23"/>
      <c r="P42" s="23"/>
      <c r="Q42" s="46"/>
      <c r="R42" s="62"/>
      <c r="S42" s="62"/>
      <c r="T42" s="46"/>
      <c r="U42" s="153"/>
    </row>
    <row r="43" spans="1:21" s="6" customFormat="1" ht="36" customHeight="1">
      <c r="A43" s="75" t="s">
        <v>6</v>
      </c>
      <c r="B43" s="24" t="s">
        <v>94</v>
      </c>
      <c r="C43" s="78" t="s">
        <v>110</v>
      </c>
      <c r="D43" s="22">
        <v>858</v>
      </c>
      <c r="E43" s="22">
        <v>286</v>
      </c>
      <c r="F43" s="22">
        <v>572</v>
      </c>
      <c r="G43" s="22">
        <v>422</v>
      </c>
      <c r="H43" s="22">
        <v>150</v>
      </c>
      <c r="I43" s="22">
        <v>93</v>
      </c>
      <c r="J43" s="59">
        <v>111</v>
      </c>
      <c r="K43" s="43">
        <v>204</v>
      </c>
      <c r="L43" s="22">
        <v>120</v>
      </c>
      <c r="M43" s="75">
        <v>100</v>
      </c>
      <c r="N43" s="47">
        <v>220</v>
      </c>
      <c r="O43" s="75">
        <v>74</v>
      </c>
      <c r="P43" s="75">
        <v>74</v>
      </c>
      <c r="Q43" s="47">
        <v>148</v>
      </c>
      <c r="R43" s="60"/>
      <c r="S43" s="60"/>
      <c r="T43" s="45"/>
      <c r="U43" s="153">
        <v>572</v>
      </c>
    </row>
    <row r="44" spans="1:21" s="6" customFormat="1" ht="18.75" customHeight="1">
      <c r="A44" s="75" t="s">
        <v>7</v>
      </c>
      <c r="B44" s="108" t="s">
        <v>57</v>
      </c>
      <c r="C44" s="108"/>
      <c r="D44" s="109"/>
      <c r="E44" s="109"/>
      <c r="F44" s="109">
        <v>450</v>
      </c>
      <c r="G44" s="109"/>
      <c r="H44" s="109"/>
      <c r="I44" s="22"/>
      <c r="J44" s="59">
        <v>108</v>
      </c>
      <c r="K44" s="43">
        <v>108</v>
      </c>
      <c r="L44" s="22"/>
      <c r="M44" s="75">
        <v>162</v>
      </c>
      <c r="N44" s="47">
        <v>162</v>
      </c>
      <c r="O44" s="75">
        <v>72</v>
      </c>
      <c r="P44" s="75">
        <v>108</v>
      </c>
      <c r="Q44" s="47">
        <v>180</v>
      </c>
      <c r="R44" s="60"/>
      <c r="S44" s="60"/>
      <c r="T44" s="45"/>
      <c r="U44" s="153">
        <v>450</v>
      </c>
    </row>
    <row r="45" spans="1:21" s="6" customFormat="1" ht="20.25" customHeight="1">
      <c r="A45" s="75" t="s">
        <v>8</v>
      </c>
      <c r="B45" s="105" t="s">
        <v>58</v>
      </c>
      <c r="C45" s="63"/>
      <c r="D45" s="53"/>
      <c r="E45" s="53"/>
      <c r="F45" s="54">
        <v>324</v>
      </c>
      <c r="G45" s="53"/>
      <c r="H45" s="53"/>
      <c r="I45" s="54"/>
      <c r="J45" s="65"/>
      <c r="K45" s="55"/>
      <c r="L45" s="65"/>
      <c r="M45" s="103"/>
      <c r="N45" s="69"/>
      <c r="O45" s="102"/>
      <c r="P45" s="102">
        <v>108</v>
      </c>
      <c r="Q45" s="69">
        <v>108</v>
      </c>
      <c r="R45" s="66"/>
      <c r="S45" s="66"/>
      <c r="T45" s="70"/>
      <c r="U45" s="153">
        <v>108</v>
      </c>
    </row>
    <row r="46" spans="1:21" s="6" customFormat="1" ht="74.25" customHeight="1">
      <c r="A46" s="104" t="s">
        <v>56</v>
      </c>
      <c r="B46" s="107" t="s">
        <v>95</v>
      </c>
      <c r="C46" s="14" t="s">
        <v>111</v>
      </c>
      <c r="D46" s="22">
        <v>489</v>
      </c>
      <c r="E46" s="22">
        <v>163</v>
      </c>
      <c r="F46" s="22">
        <v>1010</v>
      </c>
      <c r="G46" s="22"/>
      <c r="H46" s="22"/>
      <c r="I46" s="22"/>
      <c r="J46" s="22"/>
      <c r="K46" s="44"/>
      <c r="L46" s="59"/>
      <c r="M46" s="61"/>
      <c r="N46" s="48"/>
      <c r="O46" s="23"/>
      <c r="P46" s="23"/>
      <c r="Q46" s="46"/>
      <c r="R46" s="62"/>
      <c r="S46" s="62"/>
      <c r="T46" s="46"/>
      <c r="U46" s="153"/>
    </row>
    <row r="47" spans="1:21" s="6" customFormat="1" ht="37.5">
      <c r="A47" s="75" t="s">
        <v>59</v>
      </c>
      <c r="B47" s="106" t="s">
        <v>96</v>
      </c>
      <c r="C47" s="78" t="s">
        <v>112</v>
      </c>
      <c r="D47" s="25">
        <v>489</v>
      </c>
      <c r="E47" s="22">
        <v>163</v>
      </c>
      <c r="F47" s="22">
        <v>326</v>
      </c>
      <c r="G47" s="22">
        <v>246</v>
      </c>
      <c r="H47" s="22">
        <v>80</v>
      </c>
      <c r="I47" s="22"/>
      <c r="J47" s="22"/>
      <c r="K47" s="43"/>
      <c r="L47" s="59">
        <v>60</v>
      </c>
      <c r="M47" s="61">
        <v>70</v>
      </c>
      <c r="N47" s="47">
        <v>130</v>
      </c>
      <c r="O47" s="75">
        <v>70</v>
      </c>
      <c r="P47" s="75">
        <v>48</v>
      </c>
      <c r="Q47" s="47">
        <v>118</v>
      </c>
      <c r="R47" s="61">
        <v>78</v>
      </c>
      <c r="S47" s="62"/>
      <c r="T47" s="47">
        <v>78</v>
      </c>
      <c r="U47" s="153">
        <v>326</v>
      </c>
    </row>
    <row r="48" spans="1:21" s="6" customFormat="1" ht="18.75" customHeight="1">
      <c r="A48" s="75" t="s">
        <v>9</v>
      </c>
      <c r="B48" s="63" t="s">
        <v>57</v>
      </c>
      <c r="C48" s="78"/>
      <c r="D48" s="53"/>
      <c r="E48" s="53"/>
      <c r="F48" s="54">
        <v>522</v>
      </c>
      <c r="G48" s="53"/>
      <c r="H48" s="53"/>
      <c r="I48" s="54"/>
      <c r="J48" s="54"/>
      <c r="K48" s="71"/>
      <c r="L48" s="54"/>
      <c r="M48" s="102">
        <v>144</v>
      </c>
      <c r="N48" s="69">
        <v>144</v>
      </c>
      <c r="O48" s="102">
        <v>108</v>
      </c>
      <c r="P48" s="102">
        <v>126</v>
      </c>
      <c r="Q48" s="69">
        <v>234</v>
      </c>
      <c r="R48" s="103">
        <v>144</v>
      </c>
      <c r="S48" s="96"/>
      <c r="T48" s="69">
        <v>144</v>
      </c>
      <c r="U48" s="153">
        <v>522</v>
      </c>
    </row>
    <row r="49" spans="1:21" s="6" customFormat="1" ht="21.75" customHeight="1">
      <c r="A49" s="75" t="s">
        <v>10</v>
      </c>
      <c r="B49" s="26" t="s">
        <v>58</v>
      </c>
      <c r="C49" s="78"/>
      <c r="D49" s="22"/>
      <c r="E49" s="22"/>
      <c r="F49" s="22">
        <v>252</v>
      </c>
      <c r="G49" s="22"/>
      <c r="H49" s="22"/>
      <c r="I49" s="22"/>
      <c r="J49" s="22"/>
      <c r="K49" s="44"/>
      <c r="L49" s="22"/>
      <c r="M49" s="75"/>
      <c r="N49" s="47"/>
      <c r="O49" s="60"/>
      <c r="P49" s="75">
        <v>216</v>
      </c>
      <c r="Q49" s="47">
        <v>216</v>
      </c>
      <c r="R49" s="61">
        <v>252</v>
      </c>
      <c r="S49" s="62"/>
      <c r="T49" s="47">
        <v>252</v>
      </c>
      <c r="U49" s="153">
        <v>468</v>
      </c>
    </row>
    <row r="50" spans="1:21" s="6" customFormat="1" ht="18.75">
      <c r="A50" s="23"/>
      <c r="B50" s="111" t="s">
        <v>104</v>
      </c>
      <c r="C50" s="112" t="s">
        <v>114</v>
      </c>
      <c r="D50" s="117">
        <v>1347</v>
      </c>
      <c r="E50" s="117">
        <v>449</v>
      </c>
      <c r="F50" s="117">
        <v>2446</v>
      </c>
      <c r="G50" s="117">
        <f t="shared" ref="G50:R50" si="0">SUM(G42:G49)</f>
        <v>668</v>
      </c>
      <c r="H50" s="117">
        <f t="shared" si="0"/>
        <v>230</v>
      </c>
      <c r="I50" s="112">
        <f t="shared" si="0"/>
        <v>93</v>
      </c>
      <c r="J50" s="112">
        <f t="shared" si="0"/>
        <v>219</v>
      </c>
      <c r="K50" s="112">
        <f t="shared" si="0"/>
        <v>312</v>
      </c>
      <c r="L50" s="112">
        <f t="shared" si="0"/>
        <v>180</v>
      </c>
      <c r="M50" s="113">
        <f t="shared" si="0"/>
        <v>476</v>
      </c>
      <c r="N50" s="113">
        <f t="shared" si="0"/>
        <v>656</v>
      </c>
      <c r="O50" s="113">
        <f t="shared" si="0"/>
        <v>324</v>
      </c>
      <c r="P50" s="113">
        <f t="shared" si="0"/>
        <v>680</v>
      </c>
      <c r="Q50" s="113">
        <f t="shared" si="0"/>
        <v>1004</v>
      </c>
      <c r="R50" s="113">
        <f t="shared" si="0"/>
        <v>474</v>
      </c>
      <c r="S50" s="113"/>
      <c r="T50" s="113">
        <f>SUM(T42:T49)</f>
        <v>474</v>
      </c>
      <c r="U50" s="113">
        <f>SUM(U42:U49)</f>
        <v>2446</v>
      </c>
    </row>
    <row r="51" spans="1:21" s="6" customFormat="1" ht="19.5" customHeight="1" thickBot="1">
      <c r="A51" s="123" t="s">
        <v>11</v>
      </c>
      <c r="B51" s="124" t="s">
        <v>12</v>
      </c>
      <c r="C51" s="125" t="s">
        <v>113</v>
      </c>
      <c r="D51" s="126">
        <v>140</v>
      </c>
      <c r="E51" s="126">
        <v>70</v>
      </c>
      <c r="F51" s="126">
        <v>70</v>
      </c>
      <c r="G51" s="126">
        <v>4</v>
      </c>
      <c r="H51" s="126">
        <v>66</v>
      </c>
      <c r="I51" s="127"/>
      <c r="J51" s="127"/>
      <c r="K51" s="128"/>
      <c r="L51" s="127"/>
      <c r="M51" s="129"/>
      <c r="N51" s="129"/>
      <c r="O51" s="130"/>
      <c r="P51" s="130"/>
      <c r="Q51" s="130"/>
      <c r="R51" s="131">
        <v>70</v>
      </c>
      <c r="S51" s="132"/>
      <c r="T51" s="131">
        <v>70</v>
      </c>
      <c r="U51" s="123">
        <v>70</v>
      </c>
    </row>
    <row r="52" spans="1:21" s="2" customFormat="1" ht="21" customHeight="1">
      <c r="A52" s="118"/>
      <c r="B52" s="119" t="s">
        <v>105</v>
      </c>
      <c r="C52" s="112" t="s">
        <v>126</v>
      </c>
      <c r="D52" s="120">
        <v>2302</v>
      </c>
      <c r="E52" s="120">
        <v>790</v>
      </c>
      <c r="F52" s="120">
        <v>3060</v>
      </c>
      <c r="G52" s="120">
        <v>1010</v>
      </c>
      <c r="H52" s="120">
        <v>502</v>
      </c>
      <c r="I52" s="121">
        <v>173</v>
      </c>
      <c r="J52" s="121">
        <v>376</v>
      </c>
      <c r="K52" s="121">
        <v>549</v>
      </c>
      <c r="L52" s="121">
        <v>259</v>
      </c>
      <c r="M52" s="122">
        <v>614</v>
      </c>
      <c r="N52" s="122">
        <v>873</v>
      </c>
      <c r="O52" s="122">
        <v>364</v>
      </c>
      <c r="P52" s="122">
        <v>730</v>
      </c>
      <c r="Q52" s="122">
        <v>1094</v>
      </c>
      <c r="R52" s="122">
        <v>544</v>
      </c>
      <c r="S52" s="122"/>
      <c r="T52" s="122">
        <v>544</v>
      </c>
      <c r="U52" s="113"/>
    </row>
    <row r="53" spans="1:21" s="3" customFormat="1" ht="18.75">
      <c r="A53" s="149"/>
      <c r="B53" s="146" t="s">
        <v>0</v>
      </c>
      <c r="C53" s="146" t="s">
        <v>127</v>
      </c>
      <c r="D53" s="146">
        <v>4911</v>
      </c>
      <c r="E53" s="146">
        <v>1680</v>
      </c>
      <c r="F53" s="146">
        <v>4860</v>
      </c>
      <c r="G53" s="146">
        <v>2403</v>
      </c>
      <c r="H53" s="146">
        <v>909</v>
      </c>
      <c r="I53" s="146">
        <v>612</v>
      </c>
      <c r="J53" s="146">
        <v>828</v>
      </c>
      <c r="K53" s="146">
        <v>1440</v>
      </c>
      <c r="L53" s="146">
        <v>576</v>
      </c>
      <c r="M53" s="146">
        <v>828</v>
      </c>
      <c r="N53" s="146">
        <v>1404</v>
      </c>
      <c r="O53" s="146">
        <v>612</v>
      </c>
      <c r="P53" s="146">
        <v>810</v>
      </c>
      <c r="Q53" s="146">
        <v>1422</v>
      </c>
      <c r="R53" s="150">
        <v>594</v>
      </c>
      <c r="S53" s="150"/>
      <c r="T53" s="150">
        <v>594</v>
      </c>
      <c r="U53" s="150">
        <v>4860</v>
      </c>
    </row>
    <row r="54" spans="1:21" s="5" customFormat="1" ht="15.75" customHeight="1">
      <c r="A54" s="72"/>
      <c r="B54" s="27" t="s">
        <v>62</v>
      </c>
      <c r="C54" s="28"/>
      <c r="D54" s="27"/>
      <c r="E54" s="27"/>
      <c r="F54" s="147"/>
      <c r="G54" s="27"/>
      <c r="H54" s="29"/>
      <c r="I54" s="29"/>
      <c r="J54" s="29"/>
      <c r="K54" s="50"/>
      <c r="L54" s="30"/>
      <c r="M54" s="31"/>
      <c r="N54" s="49"/>
      <c r="O54" s="31"/>
      <c r="P54" s="31"/>
      <c r="Q54" s="49"/>
      <c r="R54" s="134"/>
      <c r="S54" s="134"/>
      <c r="T54" s="49"/>
      <c r="U54" s="151"/>
    </row>
    <row r="55" spans="1:21" ht="21" customHeight="1">
      <c r="A55" s="133" t="s">
        <v>13</v>
      </c>
      <c r="B55" s="32" t="s">
        <v>14</v>
      </c>
      <c r="C55" s="32"/>
      <c r="D55" s="34"/>
      <c r="E55" s="33"/>
      <c r="F55" s="148"/>
      <c r="G55" s="33"/>
      <c r="H55" s="35"/>
      <c r="I55" s="35"/>
      <c r="J55" s="35"/>
      <c r="K55" s="51"/>
      <c r="L55" s="35"/>
      <c r="M55" s="16"/>
      <c r="N55" s="135"/>
      <c r="O55" s="136"/>
      <c r="P55" s="136"/>
      <c r="Q55" s="135"/>
      <c r="R55" s="137"/>
      <c r="S55" s="137"/>
      <c r="T55" s="135"/>
      <c r="U55" s="151"/>
    </row>
    <row r="56" spans="1:21" ht="20.25" customHeight="1">
      <c r="A56" s="7"/>
      <c r="B56" s="194" t="s">
        <v>106</v>
      </c>
      <c r="C56" s="194"/>
      <c r="D56" s="194"/>
      <c r="E56" s="194"/>
      <c r="F56" s="192" t="s">
        <v>0</v>
      </c>
      <c r="G56" s="186" t="s">
        <v>15</v>
      </c>
      <c r="H56" s="187"/>
      <c r="I56" s="52">
        <v>612</v>
      </c>
      <c r="J56" s="52">
        <v>720</v>
      </c>
      <c r="K56" s="44">
        <v>1332</v>
      </c>
      <c r="L56" s="52">
        <v>576</v>
      </c>
      <c r="M56" s="52">
        <v>522</v>
      </c>
      <c r="N56" s="44">
        <v>1098</v>
      </c>
      <c r="O56" s="52">
        <v>432</v>
      </c>
      <c r="P56" s="52">
        <v>252</v>
      </c>
      <c r="Q56" s="44">
        <v>684</v>
      </c>
      <c r="R56" s="97">
        <v>198</v>
      </c>
      <c r="S56" s="97"/>
      <c r="T56" s="44">
        <v>198</v>
      </c>
      <c r="U56" s="152">
        <v>3312</v>
      </c>
    </row>
    <row r="57" spans="1:21" ht="19.5" customHeight="1">
      <c r="A57" s="7"/>
      <c r="B57" s="193"/>
      <c r="C57" s="193"/>
      <c r="D57" s="193"/>
      <c r="E57" s="193"/>
      <c r="F57" s="192"/>
      <c r="G57" s="190" t="s">
        <v>16</v>
      </c>
      <c r="H57" s="191"/>
      <c r="I57" s="52"/>
      <c r="J57" s="52">
        <v>108</v>
      </c>
      <c r="K57" s="44">
        <v>108</v>
      </c>
      <c r="L57" s="52"/>
      <c r="M57" s="52">
        <v>306</v>
      </c>
      <c r="N57" s="44">
        <v>306</v>
      </c>
      <c r="O57" s="52">
        <v>180</v>
      </c>
      <c r="P57" s="52">
        <v>234</v>
      </c>
      <c r="Q57" s="44">
        <v>414</v>
      </c>
      <c r="R57" s="97">
        <v>144</v>
      </c>
      <c r="S57" s="97"/>
      <c r="T57" s="44">
        <v>144</v>
      </c>
      <c r="U57" s="152">
        <v>972</v>
      </c>
    </row>
    <row r="58" spans="1:21" ht="20.25" customHeight="1">
      <c r="A58" s="7"/>
      <c r="B58" s="194"/>
      <c r="C58" s="194"/>
      <c r="D58" s="194"/>
      <c r="E58" s="194"/>
      <c r="F58" s="192"/>
      <c r="G58" s="179" t="s">
        <v>65</v>
      </c>
      <c r="H58" s="180"/>
      <c r="I58" s="52"/>
      <c r="J58" s="52"/>
      <c r="K58" s="44"/>
      <c r="L58" s="52"/>
      <c r="M58" s="52"/>
      <c r="N58" s="44"/>
      <c r="O58" s="52"/>
      <c r="P58" s="52">
        <v>324</v>
      </c>
      <c r="Q58" s="44">
        <v>324</v>
      </c>
      <c r="R58" s="97">
        <v>252</v>
      </c>
      <c r="S58" s="97"/>
      <c r="T58" s="44">
        <v>252</v>
      </c>
      <c r="U58" s="152">
        <v>576</v>
      </c>
    </row>
    <row r="59" spans="1:21" ht="17.25" customHeight="1">
      <c r="A59" s="7"/>
      <c r="B59" s="195"/>
      <c r="C59" s="195"/>
      <c r="D59" s="195"/>
      <c r="E59" s="195"/>
      <c r="F59" s="192"/>
      <c r="G59" s="181" t="s">
        <v>17</v>
      </c>
      <c r="H59" s="182"/>
      <c r="I59" s="19"/>
      <c r="J59" s="19">
        <v>2</v>
      </c>
      <c r="K59" s="140">
        <v>2</v>
      </c>
      <c r="L59" s="19"/>
      <c r="M59" s="141">
        <v>4</v>
      </c>
      <c r="N59" s="142">
        <v>4</v>
      </c>
      <c r="O59" s="141"/>
      <c r="P59" s="141">
        <v>3</v>
      </c>
      <c r="Q59" s="142">
        <v>3</v>
      </c>
      <c r="R59" s="143">
        <v>3</v>
      </c>
      <c r="S59" s="143"/>
      <c r="T59" s="142">
        <v>3</v>
      </c>
      <c r="U59" s="152">
        <v>12</v>
      </c>
    </row>
    <row r="60" spans="1:21" ht="16.5" customHeight="1">
      <c r="A60" s="7"/>
      <c r="B60" s="196"/>
      <c r="C60" s="196"/>
      <c r="D60" s="196"/>
      <c r="E60" s="196"/>
      <c r="F60" s="192"/>
      <c r="G60" s="188" t="s">
        <v>18</v>
      </c>
      <c r="H60" s="189"/>
      <c r="I60" s="19"/>
      <c r="J60" s="19">
        <v>5</v>
      </c>
      <c r="K60" s="140">
        <v>5</v>
      </c>
      <c r="L60" s="19">
        <v>2</v>
      </c>
      <c r="M60" s="141">
        <v>1</v>
      </c>
      <c r="N60" s="142">
        <v>3</v>
      </c>
      <c r="O60" s="141">
        <v>1</v>
      </c>
      <c r="P60" s="141">
        <v>1</v>
      </c>
      <c r="Q60" s="142">
        <v>2</v>
      </c>
      <c r="R60" s="143">
        <v>2</v>
      </c>
      <c r="S60" s="143"/>
      <c r="T60" s="142">
        <v>2</v>
      </c>
      <c r="U60" s="152">
        <v>12</v>
      </c>
    </row>
    <row r="61" spans="1:21" ht="18" customHeight="1">
      <c r="A61" s="7"/>
      <c r="B61" s="196"/>
      <c r="C61" s="196"/>
      <c r="D61" s="196"/>
      <c r="E61" s="196"/>
      <c r="F61" s="192"/>
      <c r="G61" s="184" t="s">
        <v>19</v>
      </c>
      <c r="H61" s="185"/>
      <c r="I61" s="19"/>
      <c r="J61" s="19">
        <v>3</v>
      </c>
      <c r="K61" s="140">
        <v>3</v>
      </c>
      <c r="L61" s="19"/>
      <c r="M61" s="141"/>
      <c r="N61" s="142"/>
      <c r="O61" s="141"/>
      <c r="P61" s="141"/>
      <c r="Q61" s="142"/>
      <c r="R61" s="143"/>
      <c r="S61" s="143"/>
      <c r="T61" s="142"/>
      <c r="U61" s="152">
        <v>3</v>
      </c>
    </row>
    <row r="62" spans="1:21">
      <c r="P62" t="s">
        <v>68</v>
      </c>
    </row>
    <row r="64" spans="1:21" ht="18.75">
      <c r="B64" s="76" t="s">
        <v>98</v>
      </c>
      <c r="C64" s="76"/>
      <c r="D64" s="139"/>
    </row>
    <row r="65" spans="2:4" ht="33.75" customHeight="1">
      <c r="B65" s="76" t="s">
        <v>99</v>
      </c>
      <c r="C65" s="76"/>
      <c r="D65" s="139"/>
    </row>
  </sheetData>
  <mergeCells count="36">
    <mergeCell ref="F56:F61"/>
    <mergeCell ref="B57:E57"/>
    <mergeCell ref="B58:E58"/>
    <mergeCell ref="B59:E59"/>
    <mergeCell ref="B60:E60"/>
    <mergeCell ref="B61:E61"/>
    <mergeCell ref="B56:E56"/>
    <mergeCell ref="G58:H58"/>
    <mergeCell ref="G59:H59"/>
    <mergeCell ref="G12:H12"/>
    <mergeCell ref="G61:H61"/>
    <mergeCell ref="G56:H56"/>
    <mergeCell ref="G60:H60"/>
    <mergeCell ref="G57:H57"/>
    <mergeCell ref="A10:A13"/>
    <mergeCell ref="B10:B13"/>
    <mergeCell ref="C10:C13"/>
    <mergeCell ref="D11:D13"/>
    <mergeCell ref="F11:H11"/>
    <mergeCell ref="E11:E13"/>
    <mergeCell ref="F12:F13"/>
    <mergeCell ref="Q5:U5"/>
    <mergeCell ref="Q4:U4"/>
    <mergeCell ref="Q2:T2"/>
    <mergeCell ref="C6:S6"/>
    <mergeCell ref="U10:U13"/>
    <mergeCell ref="K11:K13"/>
    <mergeCell ref="L11:M11"/>
    <mergeCell ref="N11:N13"/>
    <mergeCell ref="I10:T10"/>
    <mergeCell ref="Q11:Q13"/>
    <mergeCell ref="I11:J11"/>
    <mergeCell ref="T11:T13"/>
    <mergeCell ref="R11:S11"/>
    <mergeCell ref="O11:P11"/>
    <mergeCell ref="D10:H10"/>
  </mergeCells>
  <phoneticPr fontId="18" type="noConversion"/>
  <printOptions horizontalCentered="1"/>
  <pageMargins left="0" right="0" top="0" bottom="0" header="0.31496062992125984" footer="0.31496062992125984"/>
  <pageSetup paperSize="9" scale="6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машинист локомотива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kilina</dc:creator>
  <cp:lastModifiedBy>1</cp:lastModifiedBy>
  <cp:lastPrinted>2002-01-01T01:19:37Z</cp:lastPrinted>
  <dcterms:created xsi:type="dcterms:W3CDTF">2011-04-21T10:06:34Z</dcterms:created>
  <dcterms:modified xsi:type="dcterms:W3CDTF">2002-01-01T02:36:54Z</dcterms:modified>
</cp:coreProperties>
</file>